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\Desktop\"/>
    </mc:Choice>
  </mc:AlternateContent>
  <xr:revisionPtr revIDLastSave="0" documentId="8_{12F36D1D-DE82-4ED5-97CF-1FB6E4AA54D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7-2-2011   (5)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9" l="1"/>
  <c r="C18" i="9"/>
  <c r="C17" i="9"/>
  <c r="C20" i="9"/>
  <c r="C19" i="9"/>
  <c r="C16" i="9"/>
  <c r="C15" i="9"/>
  <c r="C14" i="9"/>
  <c r="C13" i="9"/>
  <c r="C12" i="9"/>
  <c r="C11" i="9"/>
  <c r="C10" i="9"/>
  <c r="C22" i="9"/>
  <c r="C21" i="9" l="1"/>
  <c r="B22" i="9" l="1"/>
  <c r="F11" i="9"/>
  <c r="F12" i="9" s="1"/>
  <c r="G10" i="9" s="1"/>
</calcChain>
</file>

<file path=xl/sharedStrings.xml><?xml version="1.0" encoding="utf-8"?>
<sst xmlns="http://schemas.openxmlformats.org/spreadsheetml/2006/main" count="24" uniqueCount="22">
  <si>
    <t>إنه فى يوم</t>
  </si>
  <si>
    <t xml:space="preserve">الموافق:-   </t>
  </si>
  <si>
    <t>وقد تم ذلك في حضور :</t>
  </si>
  <si>
    <t xml:space="preserve">الفئة </t>
  </si>
  <si>
    <t xml:space="preserve">العدد </t>
  </si>
  <si>
    <t>المبلغ</t>
  </si>
  <si>
    <t>الإجمالي</t>
  </si>
  <si>
    <t xml:space="preserve">أمين الخزينة </t>
  </si>
  <si>
    <t xml:space="preserve">التوقيع </t>
  </si>
  <si>
    <t>مدير الحســابات</t>
  </si>
  <si>
    <t>وكان كالتالي: -</t>
  </si>
  <si>
    <t>المدير العـــام</t>
  </si>
  <si>
    <r>
      <t xml:space="preserve">ـ مبلغ نقدى </t>
    </r>
    <r>
      <rPr>
        <b/>
        <u/>
        <sz val="12"/>
        <color theme="1"/>
        <rFont val="Simplified Arabic"/>
        <charset val="178"/>
      </rPr>
      <t/>
    </r>
  </si>
  <si>
    <t>مبلغ خزينة النظام</t>
  </si>
  <si>
    <t xml:space="preserve">زيادة </t>
  </si>
  <si>
    <t>عجز</t>
  </si>
  <si>
    <t xml:space="preserve">جـــرد لخزينة الإيرادات </t>
  </si>
  <si>
    <t>الثلاثاء</t>
  </si>
  <si>
    <t xml:space="preserve">محضر جرد يومي للخزينة العمومية
</t>
  </si>
  <si>
    <t>تم جرد خزينة أ/                                  (  الصراف العمومى )</t>
  </si>
  <si>
    <t>ـ أ/                                                        ( مدير الحسـابات )</t>
  </si>
  <si>
    <t>ـ أ/                                                     (  الصراف العمومى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</si>
</sst>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[$-F800]dddd\,\ mmmm\ dd\,\ yyyy"/>
    <numFmt numFmtId="166" formatCode="&quot;ج.م.‏&quot;\ #,##0.00_-"/>
    <numFmt numFmtId="167" formatCode="[$-1010401]d/m/yyyy\ h:mm\ AM/PM;@"/>
  </numFmts>
  <fonts count="15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Simplified Arabic"/>
      <charset val="178"/>
    </font>
    <font>
      <b/>
      <u/>
      <sz val="12"/>
      <color theme="1"/>
      <name val="Simplified Arabic"/>
      <charset val="178"/>
    </font>
    <font>
      <sz val="12"/>
      <color theme="1"/>
      <name val="Simplified Arabic"/>
      <charset val="178"/>
    </font>
    <font>
      <b/>
      <sz val="14"/>
      <color theme="1"/>
      <name val="DecoType Naskh"/>
      <charset val="178"/>
    </font>
    <font>
      <sz val="16"/>
      <color theme="1"/>
      <name val="Andalus"/>
      <charset val="178"/>
    </font>
    <font>
      <sz val="10"/>
      <color theme="1"/>
      <name val="Simplified Arabic"/>
      <charset val="178"/>
    </font>
    <font>
      <b/>
      <sz val="11"/>
      <color theme="1"/>
      <name val="Simplified Arabic"/>
      <charset val="178"/>
    </font>
    <font>
      <b/>
      <sz val="12"/>
      <color theme="1"/>
      <name val="Simplified Arabic"/>
    </font>
    <font>
      <b/>
      <sz val="10"/>
      <color theme="1"/>
      <name val="Simplified Arabic"/>
      <charset val="178"/>
    </font>
    <font>
      <sz val="16"/>
      <color theme="1"/>
      <name val="Simplified Arabic"/>
      <charset val="178"/>
    </font>
    <font>
      <b/>
      <sz val="12"/>
      <color rgb="FFFF0000"/>
      <name val="Simplified Arabic"/>
      <charset val="178"/>
    </font>
    <font>
      <sz val="12"/>
      <color rgb="FFFF0000"/>
      <name val="Simplified Arabic"/>
      <charset val="178"/>
    </font>
    <font>
      <sz val="10"/>
      <name val="Arial"/>
    </font>
    <font>
      <sz val="11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164" fontId="14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right" readingOrder="2"/>
    </xf>
    <xf numFmtId="0" fontId="3" fillId="0" borderId="0" xfId="0" applyFont="1"/>
    <xf numFmtId="166" fontId="3" fillId="0" borderId="0" xfId="0" applyNumberFormat="1" applyFont="1"/>
    <xf numFmtId="0" fontId="3" fillId="0" borderId="1" xfId="0" applyFont="1" applyBorder="1"/>
    <xf numFmtId="166" fontId="6" fillId="0" borderId="0" xfId="0" applyNumberFormat="1" applyFont="1" applyFill="1"/>
    <xf numFmtId="166" fontId="3" fillId="0" borderId="0" xfId="0" applyNumberFormat="1" applyFont="1" applyFill="1"/>
    <xf numFmtId="0" fontId="3" fillId="0" borderId="0" xfId="0" applyFont="1" applyFill="1"/>
    <xf numFmtId="0" fontId="8" fillId="0" borderId="0" xfId="0" applyFont="1" applyBorder="1" applyAlignment="1">
      <alignment vertical="center"/>
    </xf>
    <xf numFmtId="4" fontId="9" fillId="0" borderId="2" xfId="0" applyNumberFormat="1" applyFont="1" applyBorder="1" applyAlignment="1">
      <alignment horizontal="center" vertical="center" readingOrder="2"/>
    </xf>
    <xf numFmtId="4" fontId="9" fillId="0" borderId="3" xfId="0" applyNumberFormat="1" applyFont="1" applyBorder="1" applyAlignment="1">
      <alignment horizontal="center" vertical="center" readingOrder="2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readingOrder="2"/>
    </xf>
    <xf numFmtId="164" fontId="3" fillId="0" borderId="7" xfId="2" applyFont="1" applyBorder="1" applyAlignment="1">
      <alignment horizontal="center" vertical="center" readingOrder="2"/>
    </xf>
    <xf numFmtId="164" fontId="1" fillId="0" borderId="7" xfId="2" applyFont="1" applyBorder="1" applyAlignment="1">
      <alignment horizontal="center"/>
    </xf>
    <xf numFmtId="164" fontId="3" fillId="0" borderId="10" xfId="2" applyFont="1" applyBorder="1" applyAlignment="1">
      <alignment horizontal="center" vertical="center"/>
    </xf>
    <xf numFmtId="164" fontId="3" fillId="0" borderId="7" xfId="2" applyFont="1" applyBorder="1"/>
    <xf numFmtId="164" fontId="3" fillId="0" borderId="11" xfId="2" applyFont="1" applyBorder="1" applyAlignment="1">
      <alignment horizontal="center"/>
    </xf>
    <xf numFmtId="164" fontId="3" fillId="0" borderId="12" xfId="2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6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 readingOrder="2"/>
    </xf>
    <xf numFmtId="165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 readingOrder="2"/>
    </xf>
    <xf numFmtId="0" fontId="1" fillId="0" borderId="0" xfId="0" applyFont="1" applyFill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7" fontId="3" fillId="0" borderId="0" xfId="0" applyNumberFormat="1" applyFont="1" applyAlignment="1">
      <alignment horizontal="center"/>
    </xf>
  </cellXfs>
  <cellStyles count="3">
    <cellStyle name="Comma" xfId="2" builtinId="3"/>
    <cellStyle name="Normal 2" xfId="1" xr:uid="{00000000-0005-0000-0000-000002000000}"/>
    <cellStyle name="عادي" xfId="0" builtinId="0"/>
  </cellStyles>
  <dxfs count="13">
    <dxf>
      <numFmt numFmtId="166" formatCode="&quot;ج.م.‏&quot;\ #,##0.00_-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12"/>
        <color theme="1"/>
        <name val="Simplified Arabic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6" formatCode="&quot;ج.م.‏&quot;\ #,##0.00_-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12"/>
        <color theme="1"/>
        <name val="Simplified Arab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12"/>
        <color theme="1"/>
        <name val="Simplified Arab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color rgb="FF000000"/>
        <name val="Simplified Arabic"/>
        <scheme val="none"/>
      </font>
      <alignment textRotation="0" wrapText="0" indent="0" justifyLastLine="0" shrinkToFit="0"/>
    </dxf>
    <dxf>
      <border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rgb="FFFF0000"/>
        <name val="Simplified Arab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25</xdr:row>
      <xdr:rowOff>85725</xdr:rowOff>
    </xdr:from>
    <xdr:to>
      <xdr:col>5</xdr:col>
      <xdr:colOff>171449</xdr:colOff>
      <xdr:row>26</xdr:row>
      <xdr:rowOff>0</xdr:rowOff>
    </xdr:to>
    <xdr:sp macro="" textlink="">
      <xdr:nvSpPr>
        <xdr:cNvPr id="3" name="مستطيل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232908701" y="9963150"/>
          <a:ext cx="314324" cy="4476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1" anchor="ctr"/>
        <a:lstStyle/>
        <a:p>
          <a:pPr algn="r" rtl="1"/>
          <a:endParaRPr lang="ar-EG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الجدول1345678" displayName="الجدول1345678" ref="A9:C21" totalsRowShown="0" headerRowDxfId="10" dataDxfId="8" headerRowBorderDxfId="9" tableBorderDxfId="7" totalsRowBorderDxfId="6" dataCellStyle="Comma">
  <autoFilter ref="A9:C21" xr:uid="{00000000-0009-0000-0100-000007000000}"/>
  <tableColumns count="3">
    <tableColumn id="1" xr3:uid="{00000000-0010-0000-0000-000001000000}" name="الفئة " dataDxfId="5" totalsRowDxfId="4" dataCellStyle="Comma"/>
    <tableColumn id="2" xr3:uid="{00000000-0010-0000-0000-000002000000}" name="العدد " dataDxfId="3" totalsRowDxfId="2" dataCellStyle="Comma"/>
    <tableColumn id="3" xr3:uid="{00000000-0010-0000-0000-000003000000}" name="المبلغ" dataDxfId="1" totalsRowDxfId="0" dataCellStyle="Comm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6"/>
  <sheetViews>
    <sheetView rightToLeft="1" tabSelected="1" topLeftCell="A13" workbookViewId="0">
      <selection activeCell="C24" sqref="C24"/>
    </sheetView>
  </sheetViews>
  <sheetFormatPr defaultColWidth="9" defaultRowHeight="24.75" x14ac:dyDescent="0.65"/>
  <cols>
    <col min="1" max="1" width="9.140625" style="2" customWidth="1"/>
    <col min="2" max="2" width="17.140625" style="2" customWidth="1"/>
    <col min="3" max="3" width="15.28515625" style="2" bestFit="1" customWidth="1"/>
    <col min="4" max="4" width="12.85546875" style="2" bestFit="1" customWidth="1"/>
    <col min="5" max="5" width="5.7109375" style="2" customWidth="1"/>
    <col min="6" max="6" width="10.5703125" style="2" customWidth="1"/>
    <col min="7" max="7" width="12.140625" style="2" customWidth="1"/>
    <col min="8" max="16384" width="9" style="2"/>
  </cols>
  <sheetData>
    <row r="1" spans="1:7" ht="78" customHeight="1" x14ac:dyDescent="0.65">
      <c r="A1" s="25" t="s">
        <v>18</v>
      </c>
      <c r="B1" s="25"/>
      <c r="C1" s="25"/>
      <c r="D1" s="25"/>
      <c r="E1" s="25"/>
      <c r="F1" s="25"/>
      <c r="G1" s="25"/>
    </row>
    <row r="2" spans="1:7" x14ac:dyDescent="0.65">
      <c r="A2" s="1" t="s">
        <v>0</v>
      </c>
      <c r="B2" s="1" t="s">
        <v>17</v>
      </c>
      <c r="C2" s="1" t="s">
        <v>1</v>
      </c>
      <c r="D2" s="26">
        <v>40610</v>
      </c>
      <c r="E2" s="26"/>
      <c r="F2" s="26"/>
    </row>
    <row r="3" spans="1:7" x14ac:dyDescent="0.65">
      <c r="A3" s="1" t="s">
        <v>19</v>
      </c>
    </row>
    <row r="4" spans="1:7" x14ac:dyDescent="0.65">
      <c r="A4" s="1" t="s">
        <v>2</v>
      </c>
      <c r="F4" s="32">
        <f ca="1">NOW()</f>
        <v>44699.950237847224</v>
      </c>
      <c r="G4" s="32"/>
    </row>
    <row r="5" spans="1:7" x14ac:dyDescent="0.65">
      <c r="A5" s="1" t="s">
        <v>20</v>
      </c>
    </row>
    <row r="6" spans="1:7" x14ac:dyDescent="0.65">
      <c r="A6" s="1" t="s">
        <v>21</v>
      </c>
    </row>
    <row r="7" spans="1:7" ht="36" x14ac:dyDescent="1.1000000000000001">
      <c r="A7" s="27" t="s">
        <v>16</v>
      </c>
      <c r="B7" s="27"/>
      <c r="C7" s="27"/>
      <c r="D7" s="27"/>
      <c r="E7" s="27"/>
      <c r="F7" s="27"/>
      <c r="G7" s="27"/>
    </row>
    <row r="8" spans="1:7" x14ac:dyDescent="0.65">
      <c r="A8" s="1" t="s">
        <v>10</v>
      </c>
      <c r="C8" s="3"/>
      <c r="D8" s="5"/>
      <c r="E8" s="6"/>
    </row>
    <row r="9" spans="1:7" ht="25.5" thickBot="1" x14ac:dyDescent="0.7">
      <c r="A9" s="14" t="s">
        <v>3</v>
      </c>
      <c r="B9" s="11" t="s">
        <v>4</v>
      </c>
      <c r="C9" s="12" t="s">
        <v>5</v>
      </c>
      <c r="D9" s="7"/>
      <c r="E9" s="7"/>
    </row>
    <row r="10" spans="1:7" ht="25.5" thickBot="1" x14ac:dyDescent="0.7">
      <c r="A10" s="15">
        <v>200</v>
      </c>
      <c r="B10" s="16"/>
      <c r="C10" s="17">
        <f>A10*B10</f>
        <v>0</v>
      </c>
      <c r="D10" s="28" t="s">
        <v>13</v>
      </c>
      <c r="E10" s="28"/>
      <c r="F10" s="10">
        <v>10000</v>
      </c>
      <c r="G10" s="29" t="str">
        <f>IF(F11=F12,"مطابق","غير مطابق")</f>
        <v>غير مطابق</v>
      </c>
    </row>
    <row r="11" spans="1:7" ht="25.5" thickBot="1" x14ac:dyDescent="0.7">
      <c r="A11" s="15">
        <v>100</v>
      </c>
      <c r="B11" s="16"/>
      <c r="C11" s="17">
        <f t="shared" ref="C11:C20" si="0">A11*B11</f>
        <v>0</v>
      </c>
      <c r="D11" s="28" t="s">
        <v>14</v>
      </c>
      <c r="E11" s="28"/>
      <c r="F11" s="9">
        <f>IF($C$21-$F$10&lt;=0,0,$C$21-$F$10)</f>
        <v>2490.25</v>
      </c>
      <c r="G11" s="30"/>
    </row>
    <row r="12" spans="1:7" ht="25.5" thickBot="1" x14ac:dyDescent="0.7">
      <c r="A12" s="15">
        <v>50</v>
      </c>
      <c r="B12" s="16"/>
      <c r="C12" s="17">
        <f t="shared" si="0"/>
        <v>0</v>
      </c>
      <c r="D12" s="28" t="s">
        <v>15</v>
      </c>
      <c r="E12" s="28"/>
      <c r="F12" s="9">
        <f>IF($F$10-$C$21&lt;=0,0,$F$10-$C$21-$F$11)</f>
        <v>0</v>
      </c>
      <c r="G12" s="31"/>
    </row>
    <row r="13" spans="1:7" x14ac:dyDescent="0.65">
      <c r="A13" s="15">
        <v>20</v>
      </c>
      <c r="B13" s="16">
        <v>44</v>
      </c>
      <c r="C13" s="17">
        <f t="shared" si="0"/>
        <v>880</v>
      </c>
      <c r="D13" s="7"/>
      <c r="E13" s="7"/>
    </row>
    <row r="14" spans="1:7" x14ac:dyDescent="0.65">
      <c r="A14" s="15">
        <v>10</v>
      </c>
      <c r="B14" s="16"/>
      <c r="C14" s="17">
        <f t="shared" si="0"/>
        <v>0</v>
      </c>
      <c r="D14" s="7"/>
      <c r="E14" s="7"/>
    </row>
    <row r="15" spans="1:7" x14ac:dyDescent="0.65">
      <c r="A15" s="15">
        <v>5</v>
      </c>
      <c r="B15" s="16">
        <v>2223</v>
      </c>
      <c r="C15" s="17">
        <f t="shared" si="0"/>
        <v>11115</v>
      </c>
      <c r="D15" s="7"/>
      <c r="E15" s="7"/>
    </row>
    <row r="16" spans="1:7" x14ac:dyDescent="0.65">
      <c r="A16" s="15">
        <v>1</v>
      </c>
      <c r="B16" s="16"/>
      <c r="C16" s="17">
        <f t="shared" si="0"/>
        <v>0</v>
      </c>
      <c r="D16" s="7"/>
      <c r="E16" s="7"/>
    </row>
    <row r="17" spans="1:7" x14ac:dyDescent="0.65">
      <c r="A17" s="15">
        <v>0.5</v>
      </c>
      <c r="B17" s="16">
        <v>988</v>
      </c>
      <c r="C17" s="17">
        <f t="shared" si="0"/>
        <v>494</v>
      </c>
      <c r="D17" s="7"/>
      <c r="E17" s="7"/>
    </row>
    <row r="18" spans="1:7" x14ac:dyDescent="0.65">
      <c r="A18" s="15">
        <v>0.25</v>
      </c>
      <c r="B18" s="16">
        <v>5</v>
      </c>
      <c r="C18" s="17">
        <f t="shared" si="0"/>
        <v>1.25</v>
      </c>
    </row>
    <row r="19" spans="1:7" x14ac:dyDescent="0.65">
      <c r="A19" s="15"/>
      <c r="B19" s="16"/>
      <c r="C19" s="17">
        <f t="shared" si="0"/>
        <v>0</v>
      </c>
    </row>
    <row r="20" spans="1:7" x14ac:dyDescent="0.65">
      <c r="A20" s="18"/>
      <c r="B20" s="18"/>
      <c r="C20" s="17">
        <f t="shared" si="0"/>
        <v>0</v>
      </c>
    </row>
    <row r="21" spans="1:7" x14ac:dyDescent="0.65">
      <c r="A21" s="19" t="s">
        <v>6</v>
      </c>
      <c r="B21" s="19"/>
      <c r="C21" s="20">
        <f>SUM(C10:C20)</f>
        <v>12490.25</v>
      </c>
    </row>
    <row r="22" spans="1:7" ht="55.5" customHeight="1" x14ac:dyDescent="0.65">
      <c r="A22" s="8" t="s">
        <v>12</v>
      </c>
      <c r="B22" s="13">
        <f>C21</f>
        <v>12490.25</v>
      </c>
      <c r="C22" s="24" t="e">
        <f ca="1">NoToTxt($C$21,"جنيها","قرشا""")</f>
        <v>#NAME?</v>
      </c>
      <c r="D22" s="24"/>
      <c r="E22" s="24"/>
      <c r="F22" s="24"/>
      <c r="G22" s="24"/>
    </row>
    <row r="23" spans="1:7" x14ac:dyDescent="0.65">
      <c r="A23" s="23" t="s">
        <v>7</v>
      </c>
      <c r="B23" s="23"/>
      <c r="D23" s="23" t="s">
        <v>9</v>
      </c>
      <c r="E23" s="23"/>
      <c r="F23" s="23" t="s">
        <v>11</v>
      </c>
      <c r="G23" s="23"/>
    </row>
    <row r="24" spans="1:7" x14ac:dyDescent="0.65">
      <c r="A24" s="23" t="s">
        <v>8</v>
      </c>
      <c r="B24" s="23"/>
      <c r="D24" s="23" t="s">
        <v>8</v>
      </c>
      <c r="E24" s="23"/>
      <c r="F24" s="23" t="s">
        <v>8</v>
      </c>
      <c r="G24" s="23"/>
    </row>
    <row r="25" spans="1:7" x14ac:dyDescent="0.65">
      <c r="D25" s="21"/>
      <c r="E25" s="21"/>
    </row>
    <row r="26" spans="1:7" ht="25.5" thickBot="1" x14ac:dyDescent="0.7">
      <c r="A26" s="4"/>
      <c r="B26" s="4"/>
      <c r="D26" s="22"/>
      <c r="E26" s="22"/>
      <c r="F26" s="22"/>
      <c r="G26" s="22"/>
    </row>
  </sheetData>
  <mergeCells count="18">
    <mergeCell ref="C22:G22"/>
    <mergeCell ref="A23:B23"/>
    <mergeCell ref="D23:E23"/>
    <mergeCell ref="F23:G23"/>
    <mergeCell ref="A1:G1"/>
    <mergeCell ref="D2:F2"/>
    <mergeCell ref="A7:G7"/>
    <mergeCell ref="D10:E10"/>
    <mergeCell ref="G10:G12"/>
    <mergeCell ref="D11:E11"/>
    <mergeCell ref="D12:E12"/>
    <mergeCell ref="F4:G4"/>
    <mergeCell ref="D25:E25"/>
    <mergeCell ref="D26:E26"/>
    <mergeCell ref="F26:G26"/>
    <mergeCell ref="A24:B24"/>
    <mergeCell ref="D24:E24"/>
    <mergeCell ref="F24:G24"/>
  </mergeCells>
  <conditionalFormatting sqref="F11:F12">
    <cfRule type="cellIs" dxfId="12" priority="1" operator="greaterThan">
      <formula>0</formula>
    </cfRule>
    <cfRule type="cellIs" dxfId="11" priority="2" operator="greaterThan">
      <formula>0</formula>
    </cfRule>
  </conditionalFormatting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27-2-2011   (5)</vt:lpstr>
    </vt:vector>
  </TitlesOfParts>
  <Company>cappuccino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nashwa nouh</dc:creator>
  <cp:keywords>https:/nmuzj.com</cp:keywords>
  <cp:lastModifiedBy>n</cp:lastModifiedBy>
  <cp:lastPrinted>2011-03-19T11:56:10Z</cp:lastPrinted>
  <dcterms:created xsi:type="dcterms:W3CDTF">2011-02-18T11:18:16Z</dcterms:created>
  <dcterms:modified xsi:type="dcterms:W3CDTF">2022-05-18T20:49:31Z</dcterms:modified>
</cp:coreProperties>
</file>